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ndy C\Documents\D4 Board 2016 to 2018\Dec 2016 reports\"/>
    </mc:Choice>
  </mc:AlternateContent>
  <bookViews>
    <workbookView xWindow="0" yWindow="0" windowWidth="23040" windowHeight="9084" tabRatio="500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3" i="1"/>
  <c r="E6" i="1"/>
  <c r="E5" i="1"/>
  <c r="E7" i="1"/>
  <c r="E8" i="1"/>
  <c r="E13" i="1"/>
  <c r="D7" i="1"/>
</calcChain>
</file>

<file path=xl/sharedStrings.xml><?xml version="1.0" encoding="utf-8"?>
<sst xmlns="http://schemas.openxmlformats.org/spreadsheetml/2006/main" count="49" uniqueCount="45">
  <si>
    <t>item</t>
  </si>
  <si>
    <t>unit cost</t>
  </si>
  <si>
    <t>numbers needed</t>
  </si>
  <si>
    <t>total cost</t>
  </si>
  <si>
    <t>plastic sheeting</t>
  </si>
  <si>
    <t>source</t>
  </si>
  <si>
    <t>soap</t>
  </si>
  <si>
    <t xml:space="preserve">1 square yard </t>
  </si>
  <si>
    <t>1 small piece per kit</t>
  </si>
  <si>
    <t>donated</t>
  </si>
  <si>
    <t>notes</t>
  </si>
  <si>
    <t>estimated</t>
  </si>
  <si>
    <t>gloves</t>
  </si>
  <si>
    <t>4 gloves per kit (2 pair)</t>
  </si>
  <si>
    <t>gauze</t>
  </si>
  <si>
    <t>5 squares per kit</t>
  </si>
  <si>
    <t>cord</t>
  </si>
  <si>
    <t>36/100 yds</t>
  </si>
  <si>
    <t>3-24 cm pieces(approx 0.75m per kit~0.82 yards)</t>
  </si>
  <si>
    <t>shipping extra</t>
  </si>
  <si>
    <t>blades</t>
  </si>
  <si>
    <t>1 per kit</t>
  </si>
  <si>
    <t>8.90/100</t>
  </si>
  <si>
    <t>taxes extra</t>
  </si>
  <si>
    <t>Lee Valley Tools</t>
  </si>
  <si>
    <t>plastic bags</t>
  </si>
  <si>
    <t>28.25/1000</t>
  </si>
  <si>
    <t>1000`</t>
  </si>
  <si>
    <t>29/1000</t>
  </si>
  <si>
    <t>4" * 2" laser printer labels</t>
  </si>
  <si>
    <t>TOTAL for 1000</t>
  </si>
  <si>
    <t>4.5/100</t>
  </si>
  <si>
    <t>28.85/2000</t>
  </si>
  <si>
    <t>www.1cascade.com, or LensMills or other sources through Amazon.com</t>
  </si>
  <si>
    <t xml:space="preserve">label and printing costs vary  </t>
  </si>
  <si>
    <t>Swanson's Home Hardware Kitchener Ontario: 6 rolls of the 3 ft x 500 ft item
44902  $19.69 each plus tax
And 1 roll of 3 ft x 167 ft item 43961 $7.49 plus tax</t>
  </si>
  <si>
    <t>Uline S-20064 15 rolls 3'wide by 200'</t>
  </si>
  <si>
    <t>delivered</t>
  </si>
  <si>
    <t>excl label printing</t>
  </si>
  <si>
    <t xml:space="preserve"> MedicalMart in Mississauga</t>
  </si>
  <si>
    <t xml:space="preserve"> MedicalMart in Mississauga </t>
  </si>
  <si>
    <t>11.10/100</t>
  </si>
  <si>
    <t>U-linw H-595B Replacement blades for H-595, H-5838 – 100/pack $11.10</t>
  </si>
  <si>
    <r>
      <rPr>
        <sz val="14"/>
        <color theme="1"/>
        <rFont val="Calibri"/>
      </rPr>
      <t xml:space="preserve"> Brandmark; contact Jan Lehman: janlehman@thebrandmarkgroup.com.   1000 bags cost $28.25   Brandmark Integrated Marketing Strategies, 525 Highland Rd. W., Suite 135, Kitchener N2M 5P4</t>
    </r>
  </si>
  <si>
    <t xml:space="preserve"> per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</si>
</sst>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4"/>
      <color theme="1"/>
      <name val="Symbol"/>
    </font>
    <font>
      <sz val="14"/>
      <color theme="1"/>
      <name val="Calibri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7" sqref="B7"/>
    </sheetView>
  </sheetViews>
  <sheetFormatPr defaultColWidth="11.19921875" defaultRowHeight="15.6" x14ac:dyDescent="0.3"/>
  <cols>
    <col min="1" max="1" width="11.19921875" style="1"/>
    <col min="2" max="2" width="22.5" style="1" customWidth="1"/>
    <col min="3" max="3" width="11.19921875" style="1"/>
    <col min="4" max="4" width="10" style="1" customWidth="1"/>
    <col min="5" max="5" width="9.19921875" style="8" customWidth="1"/>
    <col min="6" max="6" width="35.5" style="1" customWidth="1"/>
    <col min="7" max="16384" width="11.19921875" style="1"/>
  </cols>
  <sheetData>
    <row r="1" spans="1:7" s="5" customFormat="1" ht="31.2" x14ac:dyDescent="0.3">
      <c r="A1" s="4" t="s">
        <v>0</v>
      </c>
      <c r="B1" s="4" t="s">
        <v>44</v>
      </c>
      <c r="C1" s="4" t="s">
        <v>1</v>
      </c>
      <c r="D1" s="4" t="s">
        <v>2</v>
      </c>
      <c r="E1" s="6" t="s">
        <v>3</v>
      </c>
      <c r="F1" s="4" t="s">
        <v>5</v>
      </c>
      <c r="G1" s="4" t="s">
        <v>10</v>
      </c>
    </row>
    <row r="2" spans="1:7" ht="78" x14ac:dyDescent="0.3">
      <c r="A2" s="2" t="s">
        <v>4</v>
      </c>
      <c r="B2" s="2" t="s">
        <v>7</v>
      </c>
      <c r="C2" s="2"/>
      <c r="D2" s="2">
        <v>1000</v>
      </c>
      <c r="E2" s="7">
        <v>142</v>
      </c>
      <c r="F2" s="2" t="s">
        <v>35</v>
      </c>
      <c r="G2" s="2"/>
    </row>
    <row r="3" spans="1:7" x14ac:dyDescent="0.3">
      <c r="A3" s="2"/>
      <c r="B3" s="2"/>
      <c r="C3" s="2">
        <v>16</v>
      </c>
      <c r="D3" s="2">
        <v>15</v>
      </c>
      <c r="E3" s="7">
        <f>C3*D3</f>
        <v>240</v>
      </c>
      <c r="F3" s="2" t="s">
        <v>36</v>
      </c>
      <c r="G3" s="2" t="s">
        <v>37</v>
      </c>
    </row>
    <row r="4" spans="1:7" x14ac:dyDescent="0.3">
      <c r="A4" s="2" t="s">
        <v>6</v>
      </c>
      <c r="B4" s="2" t="s">
        <v>8</v>
      </c>
      <c r="C4" s="2"/>
      <c r="D4" s="2">
        <v>1000</v>
      </c>
      <c r="E4" s="7">
        <v>20</v>
      </c>
      <c r="F4" s="2" t="s">
        <v>9</v>
      </c>
      <c r="G4" s="2" t="s">
        <v>11</v>
      </c>
    </row>
    <row r="5" spans="1:7" x14ac:dyDescent="0.3">
      <c r="A5" s="2" t="s">
        <v>12</v>
      </c>
      <c r="B5" s="2" t="s">
        <v>13</v>
      </c>
      <c r="C5" s="2" t="s">
        <v>31</v>
      </c>
      <c r="D5" s="2">
        <v>4000</v>
      </c>
      <c r="E5" s="7">
        <f>(4.5/100)*D5</f>
        <v>180</v>
      </c>
      <c r="F5" s="2" t="s">
        <v>40</v>
      </c>
      <c r="G5" s="2"/>
    </row>
    <row r="6" spans="1:7" x14ac:dyDescent="0.3">
      <c r="A6" s="2" t="s">
        <v>14</v>
      </c>
      <c r="B6" s="2" t="s">
        <v>15</v>
      </c>
      <c r="C6" s="2" t="s">
        <v>32</v>
      </c>
      <c r="D6" s="2">
        <v>5000</v>
      </c>
      <c r="E6" s="7">
        <f>D6*(28.85/2000)</f>
        <v>72.125</v>
      </c>
      <c r="F6" s="2" t="s">
        <v>39</v>
      </c>
      <c r="G6" s="2"/>
    </row>
    <row r="7" spans="1:7" ht="31.2" x14ac:dyDescent="0.3">
      <c r="A7" s="2" t="s">
        <v>16</v>
      </c>
      <c r="B7" s="2" t="s">
        <v>18</v>
      </c>
      <c r="C7" s="2" t="s">
        <v>17</v>
      </c>
      <c r="D7" s="2">
        <f>0.82*1000</f>
        <v>820</v>
      </c>
      <c r="E7" s="7">
        <f>8.2*36</f>
        <v>295.2</v>
      </c>
      <c r="F7" s="2" t="s">
        <v>33</v>
      </c>
      <c r="G7" s="2" t="s">
        <v>19</v>
      </c>
    </row>
    <row r="8" spans="1:7" x14ac:dyDescent="0.3">
      <c r="A8" s="2" t="s">
        <v>20</v>
      </c>
      <c r="B8" s="2" t="s">
        <v>21</v>
      </c>
      <c r="C8" s="2" t="s">
        <v>22</v>
      </c>
      <c r="D8" s="2">
        <v>1000</v>
      </c>
      <c r="E8" s="7">
        <f>(8.9/100)*1000</f>
        <v>89.000000000000014</v>
      </c>
      <c r="F8" s="2" t="s">
        <v>24</v>
      </c>
      <c r="G8" s="2" t="s">
        <v>23</v>
      </c>
    </row>
    <row r="9" spans="1:7" ht="31.2" x14ac:dyDescent="0.3">
      <c r="A9" s="2"/>
      <c r="B9" s="2"/>
      <c r="C9" s="2" t="s">
        <v>41</v>
      </c>
      <c r="D9" s="2">
        <v>1000</v>
      </c>
      <c r="E9" s="7">
        <f>10*11.1</f>
        <v>111</v>
      </c>
      <c r="F9" s="2" t="s">
        <v>42</v>
      </c>
      <c r="G9" s="2"/>
    </row>
    <row r="10" spans="1:7" ht="108" x14ac:dyDescent="0.3">
      <c r="A10" s="2" t="s">
        <v>25</v>
      </c>
      <c r="B10" s="2" t="s">
        <v>21</v>
      </c>
      <c r="C10" s="2" t="s">
        <v>26</v>
      </c>
      <c r="D10" s="2" t="s">
        <v>27</v>
      </c>
      <c r="E10" s="7">
        <v>28.25</v>
      </c>
      <c r="F10" s="3" t="s">
        <v>43</v>
      </c>
      <c r="G10" s="2" t="s">
        <v>23</v>
      </c>
    </row>
    <row r="11" spans="1:7" ht="46.8" x14ac:dyDescent="0.3">
      <c r="A11" s="2" t="s">
        <v>29</v>
      </c>
      <c r="B11" s="2" t="s">
        <v>21</v>
      </c>
      <c r="C11" s="2" t="s">
        <v>28</v>
      </c>
      <c r="D11" s="2">
        <v>1000</v>
      </c>
      <c r="E11" s="7">
        <v>30</v>
      </c>
      <c r="F11" s="2" t="s">
        <v>34</v>
      </c>
      <c r="G11" s="2" t="s">
        <v>23</v>
      </c>
    </row>
    <row r="12" spans="1:7" x14ac:dyDescent="0.3">
      <c r="A12" s="2"/>
      <c r="B12" s="2"/>
      <c r="C12" s="2"/>
      <c r="D12" s="2"/>
      <c r="E12" s="7"/>
      <c r="F12" s="2"/>
      <c r="G12" s="2"/>
    </row>
    <row r="13" spans="1:7" ht="31.2" x14ac:dyDescent="0.3">
      <c r="A13" s="2"/>
      <c r="B13" s="2"/>
      <c r="C13" s="2"/>
      <c r="D13" s="2" t="s">
        <v>30</v>
      </c>
      <c r="E13" s="7">
        <f>SUM(E2:E12)</f>
        <v>1207.575</v>
      </c>
      <c r="F13" s="2" t="s">
        <v>38</v>
      </c>
      <c r="G13" s="2"/>
    </row>
  </sheetData>
  <phoneticPr fontId="4" type="noConversion"/>
  <pageMargins left="0.75000000000000011" right="0.75000000000000011" top="1" bottom="1" header="0.5" footer="0.5"/>
  <pageSetup orientation="landscape"/>
  <headerFooter>
    <oddHeader>&amp;C&amp;"Calibri,Regular"&amp;K000000Birthing Kit materials: suggested Canadian sources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Anderson</dc:creator>
  <cp:lastModifiedBy>Sandy C</cp:lastModifiedBy>
  <dcterms:created xsi:type="dcterms:W3CDTF">2012-01-24T01:29:54Z</dcterms:created>
  <dcterms:modified xsi:type="dcterms:W3CDTF">2016-12-27T14:47:17Z</dcterms:modified>
</cp:coreProperties>
</file>